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980" windowHeight="7440" tabRatio="963" activeTab="8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</sheets>
  <definedNames>
    <definedName name="_xlnm.Print_Area" localSheetId="0">'Лот 1'!$A$1:$I$24</definedName>
    <definedName name="_xlnm.Print_Area" localSheetId="3">'Лот 4'!$A$1:$J$16</definedName>
    <definedName name="_xlnm.Print_Area" localSheetId="4">'Лот 5'!$A$1:$J$17</definedName>
    <definedName name="_xlnm.Print_Area" localSheetId="5">'Лот 6'!$A$1:$I$14</definedName>
  </definedNames>
  <calcPr fullCalcOnLoad="1"/>
</workbook>
</file>

<file path=xl/sharedStrings.xml><?xml version="1.0" encoding="utf-8"?>
<sst xmlns="http://schemas.openxmlformats.org/spreadsheetml/2006/main" count="253" uniqueCount="99">
  <si>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</si>
  <si>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</si>
  <si>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</si>
  <si>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</si>
  <si>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</si>
  <si>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</si>
  <si>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</si>
  <si>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</si>
  <si>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</si>
  <si>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</si>
  <si>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Говядина на кости</t>
  </si>
  <si>
    <t>Говядина мякоть</t>
  </si>
  <si>
    <t>Приложение № 3</t>
  </si>
  <si>
    <t>к Извещению о проведении</t>
  </si>
  <si>
    <t>С.А.Гусева</t>
  </si>
  <si>
    <t>Коммерческое предложение 
№54 от 28.11.2012 года</t>
  </si>
  <si>
    <t>Данные  мониторинга РЭК – департамента цен и тарифов КК (www.rek23.ru. от 01.12.2012г.)</t>
  </si>
  <si>
    <t>Начальник отдела мониторинга ГАУ КК "ЦОП УСЗН"</t>
  </si>
  <si>
    <t>запроса ценовых котировок</t>
  </si>
  <si>
    <t>Обоснование начальной (максимальной) цены договора 
на поставку продуктов питания (Рыба)</t>
  </si>
  <si>
    <t>Коммерческое предложение 
ИП Опанасенко С.В.</t>
  </si>
  <si>
    <t>Яйца куриные пищевые</t>
  </si>
  <si>
    <t>шт</t>
  </si>
  <si>
    <t>С.А. Гусева</t>
  </si>
  <si>
    <t>Обоснование начальной (максимальной) цены договора 
на поставку продуктов питания (Мясо кур охлажденное)</t>
  </si>
  <si>
    <t xml:space="preserve">                          </t>
  </si>
  <si>
    <t>Мясо кур (тушки) или мясо цыплят-бройлеров (тушки) охлажденное</t>
  </si>
  <si>
    <t xml:space="preserve">Хек мороженый  </t>
  </si>
  <si>
    <t>Треска мороженая</t>
  </si>
  <si>
    <t xml:space="preserve">Скумбрия мороженая </t>
  </si>
  <si>
    <t>Обоснование начальной (максимальной) цены договора на поставку продуктов питания (Молочная продукция)</t>
  </si>
  <si>
    <t>Фасовка</t>
  </si>
  <si>
    <t>Коммерческое предложение
 ООО "Вимбильдан"</t>
  </si>
  <si>
    <t>Коммерческое предложение 
ООО "Лидер"</t>
  </si>
  <si>
    <t>Коммерческое предложение 
ОАО "Трест"Южный сахар"</t>
  </si>
  <si>
    <t>Коммерческое предложение 
№ 49 от 28.11.2012</t>
  </si>
  <si>
    <t>Молоко пастеризованное</t>
  </si>
  <si>
    <t>п/пакет 900-1000 г</t>
  </si>
  <si>
    <t xml:space="preserve">Кефир </t>
  </si>
  <si>
    <t>п/пакет 900-1000г</t>
  </si>
  <si>
    <t xml:space="preserve">Ряженка </t>
  </si>
  <si>
    <t xml:space="preserve">тетра/пакет 450-500г </t>
  </si>
  <si>
    <t xml:space="preserve">Сметана </t>
  </si>
  <si>
    <t>п/пак 450-500г</t>
  </si>
  <si>
    <t xml:space="preserve">Творог </t>
  </si>
  <si>
    <t xml:space="preserve">контейнер </t>
  </si>
  <si>
    <t>пачка 170-200 г</t>
  </si>
  <si>
    <t>Сыр "Голландский"</t>
  </si>
  <si>
    <t>п/ящик</t>
  </si>
  <si>
    <t xml:space="preserve">Масло сливочное </t>
  </si>
  <si>
    <t>к/коробка</t>
  </si>
  <si>
    <t>Сырок творожный глазированный</t>
  </si>
  <si>
    <t>40-45 г</t>
  </si>
  <si>
    <t xml:space="preserve">Маргарин </t>
  </si>
  <si>
    <t>весовой, 82%</t>
  </si>
  <si>
    <t>Гусева С.А.</t>
  </si>
  <si>
    <t>Сосиски (говяжьи)</t>
  </si>
  <si>
    <t xml:space="preserve">Сосиски </t>
  </si>
  <si>
    <t>Колбаса вареная (говяжья)</t>
  </si>
  <si>
    <t>Колбаса вареная</t>
  </si>
  <si>
    <t>Коммерческое предложение 
№15 от 30.11.2012 года</t>
  </si>
  <si>
    <t>Коммерческое предложение 
 ООО "Армавирский мясоконсервный комбинат"</t>
  </si>
  <si>
    <t>Коммерческое предложение 
№85 от 20.11.2012 года</t>
  </si>
  <si>
    <r>
      <t>Коммерческое предложение 
ОАО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"Медведеовский мясокомбинат"</t>
    </r>
  </si>
  <si>
    <t xml:space="preserve">Обоснование начальной (максимальной) цены договора 
на поставку продуктов питания (Яйца куриные пищевые) </t>
  </si>
  <si>
    <t>Коммерческое предложение 
№27 от 01.12.2012 года</t>
  </si>
  <si>
    <t>Коммерческое предложение 
№4 от 01.12.2012 года</t>
  </si>
  <si>
    <t>Коммерческое предложение 
№29 от 01.12.2012 года</t>
  </si>
  <si>
    <t>Коммерческое предложение 
№6 от 01.12.2012 года</t>
  </si>
  <si>
    <t>Коммерческое предложение 
№5 от 01.12.2012 года</t>
  </si>
  <si>
    <t>Коммерческое предложение 
№28 от 01.12.2012 года</t>
  </si>
  <si>
    <t>Обоснование начальной (максимальной) цены договора 
на поставку продуктов питания (Колбасные изделия)</t>
  </si>
  <si>
    <t>Начальник отдела мониторингаГАУ КК "ЦОП УСЗН"</t>
  </si>
  <si>
    <t>Коммерческое предложение 
№ 57 от 29.11.2012</t>
  </si>
  <si>
    <t xml:space="preserve">Коммерческое предложение 
№ 99 от 26.11.2012 </t>
  </si>
  <si>
    <t>Картофель свежий продовольственный</t>
  </si>
  <si>
    <t>Капуста белокочанная свежая</t>
  </si>
  <si>
    <t>Свекла столовая свежая</t>
  </si>
  <si>
    <t>Морковь столовая свежая</t>
  </si>
  <si>
    <t>Лук репчатый свежий</t>
  </si>
  <si>
    <t>Чеснок свежий</t>
  </si>
  <si>
    <t>Лук  зеленый свежий</t>
  </si>
  <si>
    <t>Петрушка свежая</t>
  </si>
  <si>
    <t>Зелень укропа свежего</t>
  </si>
  <si>
    <t>Тыква свежая</t>
  </si>
  <si>
    <t>Огурцы свежие</t>
  </si>
  <si>
    <t>Томаты свежие</t>
  </si>
  <si>
    <t>Обоснование начальной (максимальной) цены договора 
на поставку продуктов питания (фрукты)</t>
  </si>
  <si>
    <t>Данные  мониторинга РЭК – департамента цен и тарифов КК (www.rek23.ru. от 01.11.2012г.)</t>
  </si>
  <si>
    <t>Яблоки свежие</t>
  </si>
  <si>
    <t>Апельсины сладкие, свежие</t>
  </si>
  <si>
    <t>Лимоны свежие</t>
  </si>
  <si>
    <t>Бананы свежие</t>
  </si>
  <si>
    <t>Обоснование начальной (максимальной) цены договора на поставку 
продуктов питания (Овощи соленые)</t>
  </si>
  <si>
    <t>Огурцы соленые</t>
  </si>
  <si>
    <t>Томаты соленые</t>
  </si>
  <si>
    <t>к документации о закупке</t>
  </si>
  <si>
    <t>Обоснование начальной (максимальной) цены договора на поставку продуктов питания (овощи)</t>
  </si>
  <si>
    <t>Обоснование начальной (максимальной) цены договора на поставку продуктов питания (Говядина)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</si>
</sst>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9" fillId="0" borderId="0" applyFill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vertical="top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8" fillId="0" borderId="11" xfId="0" applyFont="1" applyFill="1" applyBorder="1" applyAlignment="1" applyProtection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vertical="center"/>
      <protection/>
    </xf>
    <xf numFmtId="4" fontId="7" fillId="0" borderId="10" xfId="53" applyNumberFormat="1" applyFont="1" applyBorder="1" applyAlignment="1">
      <alignment vertical="center"/>
      <protection/>
    </xf>
    <xf numFmtId="0" fontId="8" fillId="0" borderId="12" xfId="0" applyFont="1" applyFill="1" applyBorder="1" applyAlignment="1" applyProtection="1">
      <alignment wrapText="1"/>
      <protection/>
    </xf>
    <xf numFmtId="0" fontId="3" fillId="0" borderId="10" xfId="52" applyFont="1" applyBorder="1" applyAlignment="1">
      <alignment vertical="center"/>
      <protection/>
    </xf>
    <xf numFmtId="0" fontId="27" fillId="0" borderId="0" xfId="0" applyFont="1" applyFill="1" applyAlignment="1" applyProtection="1">
      <alignment/>
      <protection/>
    </xf>
    <xf numFmtId="4" fontId="7" fillId="0" borderId="10" xfId="53" applyNumberFormat="1" applyFont="1" applyBorder="1" applyAlignment="1">
      <alignment horizontal="center" vertical="center"/>
      <protection/>
    </xf>
    <xf numFmtId="2" fontId="7" fillId="0" borderId="13" xfId="53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7" fillId="33" borderId="10" xfId="52" applyFont="1" applyFill="1" applyBorder="1" applyAlignment="1">
      <alignment horizontal="center" vertical="center" textRotation="90" wrapText="1"/>
      <protection/>
    </xf>
    <xf numFmtId="2" fontId="7" fillId="33" borderId="10" xfId="53" applyNumberFormat="1" applyFont="1" applyFill="1" applyBorder="1" applyAlignment="1">
      <alignment vertical="center"/>
      <protection/>
    </xf>
    <xf numFmtId="0" fontId="7" fillId="0" borderId="10" xfId="52" applyFont="1" applyBorder="1" applyAlignment="1">
      <alignment vertical="top" wrapText="1"/>
      <protection/>
    </xf>
    <xf numFmtId="0" fontId="44" fillId="0" borderId="10" xfId="0" applyFont="1" applyBorder="1" applyAlignment="1">
      <alignment vertical="center"/>
    </xf>
    <xf numFmtId="2" fontId="48" fillId="0" borderId="10" xfId="53" applyNumberFormat="1" applyFont="1" applyFill="1" applyBorder="1" applyAlignment="1">
      <alignment vertical="center"/>
      <protection/>
    </xf>
    <xf numFmtId="2" fontId="48" fillId="0" borderId="10" xfId="53" applyNumberFormat="1" applyFont="1" applyBorder="1" applyAlignment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7" fillId="0" borderId="10" xfId="53" applyNumberFormat="1" applyFont="1" applyBorder="1" applyAlignment="1">
      <alignment horizontal="center" vertical="top"/>
      <protection/>
    </xf>
    <xf numFmtId="0" fontId="49" fillId="0" borderId="0" xfId="0" applyFont="1" applyAlignment="1">
      <alignment horizontal="left"/>
    </xf>
    <xf numFmtId="3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indent="6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52" applyFont="1" applyBorder="1" applyAlignment="1">
      <alignment horizontal="left" vertical="top" wrapText="1"/>
      <protection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Fill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7" fillId="0" borderId="0" xfId="0" applyFont="1" applyAlignment="1">
      <alignment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7" fillId="0" borderId="14" xfId="52" applyFont="1" applyBorder="1" applyAlignment="1">
      <alignment horizontal="center" wrapText="1"/>
      <protection/>
    </xf>
    <xf numFmtId="0" fontId="7" fillId="0" borderId="15" xfId="52" applyFont="1" applyBorder="1" applyAlignment="1">
      <alignment horizontal="center" wrapText="1"/>
      <protection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4" fillId="0" borderId="0" xfId="52" applyFont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7" fillId="0" borderId="10" xfId="52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SheetLayoutView="85" zoomScalePageLayoutView="0" workbookViewId="0" topLeftCell="A1">
      <selection activeCell="M10" sqref="M10"/>
    </sheetView>
  </sheetViews>
  <sheetFormatPr defaultColWidth="9.140625" defaultRowHeight="15"/>
  <cols>
    <col min="1" max="1" width="4.00390625" style="0" customWidth="1"/>
    <col min="2" max="2" width="37.28125" style="0" customWidth="1"/>
    <col min="3" max="3" width="10.00390625" style="0" customWidth="1"/>
    <col min="4" max="4" width="12.2812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11.28125" style="0" customWidth="1"/>
    <col min="9" max="9" width="15.8515625" style="0" customWidth="1"/>
    <col min="10" max="10" width="9.140625" style="0" customWidth="1"/>
  </cols>
  <sheetData>
    <row r="1" spans="7:10" ht="15">
      <c r="G1" s="50" t="s">
        <v>12</v>
      </c>
      <c r="H1" s="50"/>
      <c r="I1" s="50"/>
      <c r="J1" s="50"/>
    </row>
    <row r="2" spans="7:10" ht="15">
      <c r="G2" s="45" t="s">
        <v>96</v>
      </c>
      <c r="H2" s="45"/>
      <c r="I2" s="45"/>
      <c r="J2" s="45"/>
    </row>
    <row r="3" spans="7:10" ht="15">
      <c r="G3" s="45"/>
      <c r="H3" s="45"/>
      <c r="I3" s="45"/>
      <c r="J3" s="45"/>
    </row>
    <row r="4" spans="8:9" ht="15.75">
      <c r="H4" s="35"/>
      <c r="I4" s="35"/>
    </row>
    <row r="5" spans="1:9" ht="15.75">
      <c r="A5" s="1"/>
      <c r="B5" s="51" t="s">
        <v>97</v>
      </c>
      <c r="C5" s="51"/>
      <c r="D5" s="51"/>
      <c r="E5" s="51"/>
      <c r="F5" s="51"/>
      <c r="G5" s="51"/>
      <c r="H5" s="51"/>
      <c r="I5" s="51"/>
    </row>
    <row r="6" spans="1:9" ht="15.75">
      <c r="A6" s="1"/>
      <c r="B6" s="52" t="s">
        <v>0</v>
      </c>
      <c r="C6" s="52"/>
      <c r="D6" s="52"/>
      <c r="E6" s="52"/>
      <c r="F6" s="52"/>
      <c r="G6" s="52"/>
      <c r="H6" s="52"/>
      <c r="I6" s="5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2.25" customHeight="1">
      <c r="A8" s="53" t="s">
        <v>1</v>
      </c>
      <c r="B8" s="54" t="s">
        <v>2</v>
      </c>
      <c r="C8" s="46" t="s">
        <v>3</v>
      </c>
      <c r="D8" s="46" t="s">
        <v>4</v>
      </c>
      <c r="E8" s="55" t="s">
        <v>8</v>
      </c>
      <c r="F8" s="56"/>
      <c r="G8" s="56"/>
      <c r="H8" s="46" t="s">
        <v>6</v>
      </c>
      <c r="I8" s="47" t="s">
        <v>5</v>
      </c>
    </row>
    <row r="9" spans="1:9" ht="155.25" customHeight="1">
      <c r="A9" s="53"/>
      <c r="B9" s="54"/>
      <c r="C9" s="46"/>
      <c r="D9" s="46"/>
      <c r="E9" s="8" t="s">
        <v>16</v>
      </c>
      <c r="F9" s="8" t="s">
        <v>73</v>
      </c>
      <c r="G9" s="8" t="s">
        <v>74</v>
      </c>
      <c r="H9" s="46"/>
      <c r="I9" s="47"/>
    </row>
    <row r="10" spans="1:9" ht="15">
      <c r="A10" s="17">
        <v>1</v>
      </c>
      <c r="B10" s="29" t="s">
        <v>75</v>
      </c>
      <c r="C10" s="2" t="s">
        <v>9</v>
      </c>
      <c r="D10" s="36">
        <v>290643</v>
      </c>
      <c r="E10" s="10">
        <v>17.6</v>
      </c>
      <c r="F10" s="10">
        <v>25</v>
      </c>
      <c r="G10" s="10">
        <v>19</v>
      </c>
      <c r="H10" s="10">
        <f>ROUND(AVERAGE(E10:G10),2)</f>
        <v>20.53</v>
      </c>
      <c r="I10" s="10">
        <f aca="true" t="shared" si="0" ref="I10:I21">ROUND(H10*D10,2)</f>
        <v>5966900.79</v>
      </c>
    </row>
    <row r="11" spans="1:9" ht="17.25" customHeight="1">
      <c r="A11" s="21">
        <v>2</v>
      </c>
      <c r="B11" s="29" t="s">
        <v>76</v>
      </c>
      <c r="C11" s="2" t="s">
        <v>9</v>
      </c>
      <c r="D11" s="36">
        <v>111109</v>
      </c>
      <c r="E11" s="10">
        <v>18.7</v>
      </c>
      <c r="F11" s="10">
        <v>22</v>
      </c>
      <c r="G11" s="10">
        <v>20</v>
      </c>
      <c r="H11" s="10">
        <f aca="true" t="shared" si="1" ref="H11:H21">ROUND(AVERAGE(E11:G11),2)</f>
        <v>20.23</v>
      </c>
      <c r="I11" s="10">
        <f t="shared" si="0"/>
        <v>2247735.07</v>
      </c>
    </row>
    <row r="12" spans="1:9" ht="15">
      <c r="A12" s="17">
        <v>3</v>
      </c>
      <c r="B12" s="29" t="s">
        <v>77</v>
      </c>
      <c r="C12" s="2" t="s">
        <v>9</v>
      </c>
      <c r="D12" s="36">
        <v>54746</v>
      </c>
      <c r="E12" s="10">
        <v>17.6</v>
      </c>
      <c r="F12" s="10">
        <v>19</v>
      </c>
      <c r="G12" s="10">
        <v>18</v>
      </c>
      <c r="H12" s="10">
        <f t="shared" si="1"/>
        <v>18.2</v>
      </c>
      <c r="I12" s="10">
        <f t="shared" si="0"/>
        <v>996377.2</v>
      </c>
    </row>
    <row r="13" spans="1:9" ht="15">
      <c r="A13" s="21">
        <v>4</v>
      </c>
      <c r="B13" s="29" t="s">
        <v>78</v>
      </c>
      <c r="C13" s="2" t="s">
        <v>9</v>
      </c>
      <c r="D13" s="36">
        <v>57865</v>
      </c>
      <c r="E13" s="10">
        <v>20</v>
      </c>
      <c r="F13" s="10">
        <v>28</v>
      </c>
      <c r="G13" s="10">
        <v>25</v>
      </c>
      <c r="H13" s="10">
        <f t="shared" si="1"/>
        <v>24.33</v>
      </c>
      <c r="I13" s="10">
        <f t="shared" si="0"/>
        <v>1407855.45</v>
      </c>
    </row>
    <row r="14" spans="1:9" ht="15">
      <c r="A14" s="17">
        <v>5</v>
      </c>
      <c r="B14" s="29" t="s">
        <v>79</v>
      </c>
      <c r="C14" s="2" t="s">
        <v>9</v>
      </c>
      <c r="D14" s="36">
        <v>48200</v>
      </c>
      <c r="E14" s="10">
        <v>16.1</v>
      </c>
      <c r="F14" s="10">
        <v>19</v>
      </c>
      <c r="G14" s="10">
        <v>18</v>
      </c>
      <c r="H14" s="10">
        <f t="shared" si="1"/>
        <v>17.7</v>
      </c>
      <c r="I14" s="10">
        <f t="shared" si="0"/>
        <v>853140</v>
      </c>
    </row>
    <row r="15" spans="1:9" ht="15">
      <c r="A15" s="21">
        <v>6</v>
      </c>
      <c r="B15" s="29" t="s">
        <v>80</v>
      </c>
      <c r="C15" s="2" t="s">
        <v>9</v>
      </c>
      <c r="D15" s="36">
        <v>2788</v>
      </c>
      <c r="E15" s="10">
        <v>123.6</v>
      </c>
      <c r="F15" s="10">
        <v>200</v>
      </c>
      <c r="G15" s="10">
        <v>150</v>
      </c>
      <c r="H15" s="10">
        <f t="shared" si="1"/>
        <v>157.87</v>
      </c>
      <c r="I15" s="10">
        <f t="shared" si="0"/>
        <v>440141.56</v>
      </c>
    </row>
    <row r="16" spans="1:9" ht="15">
      <c r="A16" s="17">
        <v>7</v>
      </c>
      <c r="B16" s="29" t="s">
        <v>81</v>
      </c>
      <c r="C16" s="2" t="s">
        <v>9</v>
      </c>
      <c r="D16" s="36">
        <v>2253</v>
      </c>
      <c r="E16" s="10">
        <v>162.9</v>
      </c>
      <c r="F16" s="10">
        <v>280</v>
      </c>
      <c r="G16" s="10">
        <v>250</v>
      </c>
      <c r="H16" s="10">
        <f t="shared" si="1"/>
        <v>230.97</v>
      </c>
      <c r="I16" s="10">
        <f t="shared" si="0"/>
        <v>520375.41</v>
      </c>
    </row>
    <row r="17" spans="1:9" ht="15">
      <c r="A17" s="21">
        <v>8</v>
      </c>
      <c r="B17" s="29" t="s">
        <v>82</v>
      </c>
      <c r="C17" s="2" t="s">
        <v>9</v>
      </c>
      <c r="D17" s="36">
        <v>1791</v>
      </c>
      <c r="E17" s="10">
        <v>166.2</v>
      </c>
      <c r="F17" s="10">
        <v>280</v>
      </c>
      <c r="G17" s="10">
        <v>250</v>
      </c>
      <c r="H17" s="10">
        <f t="shared" si="1"/>
        <v>232.07</v>
      </c>
      <c r="I17" s="10">
        <f t="shared" si="0"/>
        <v>415637.37</v>
      </c>
    </row>
    <row r="18" spans="1:9" ht="15">
      <c r="A18" s="17">
        <v>9</v>
      </c>
      <c r="B18" s="29" t="s">
        <v>83</v>
      </c>
      <c r="C18" s="2" t="s">
        <v>9</v>
      </c>
      <c r="D18" s="36">
        <v>1798</v>
      </c>
      <c r="E18" s="10">
        <v>168.2</v>
      </c>
      <c r="F18" s="10">
        <v>280</v>
      </c>
      <c r="G18" s="10">
        <v>250</v>
      </c>
      <c r="H18" s="10">
        <f t="shared" si="1"/>
        <v>232.73</v>
      </c>
      <c r="I18" s="10">
        <f t="shared" si="0"/>
        <v>418448.54</v>
      </c>
    </row>
    <row r="19" spans="1:9" ht="15">
      <c r="A19" s="17">
        <v>10</v>
      </c>
      <c r="B19" s="29" t="s">
        <v>84</v>
      </c>
      <c r="C19" s="2" t="s">
        <v>9</v>
      </c>
      <c r="D19" s="36">
        <v>4825</v>
      </c>
      <c r="E19" s="10">
        <v>17</v>
      </c>
      <c r="F19" s="10">
        <v>30</v>
      </c>
      <c r="G19" s="10">
        <v>25</v>
      </c>
      <c r="H19" s="10">
        <f t="shared" si="1"/>
        <v>24</v>
      </c>
      <c r="I19" s="10">
        <f t="shared" si="0"/>
        <v>115800</v>
      </c>
    </row>
    <row r="20" spans="1:9" ht="15">
      <c r="A20" s="17">
        <v>11</v>
      </c>
      <c r="B20" s="29" t="s">
        <v>85</v>
      </c>
      <c r="C20" s="2" t="s">
        <v>9</v>
      </c>
      <c r="D20" s="36">
        <v>1234</v>
      </c>
      <c r="E20" s="10">
        <v>67.2</v>
      </c>
      <c r="F20" s="10">
        <v>150</v>
      </c>
      <c r="G20" s="10">
        <v>110</v>
      </c>
      <c r="H20" s="10">
        <f t="shared" si="1"/>
        <v>109.07</v>
      </c>
      <c r="I20" s="10">
        <f t="shared" si="0"/>
        <v>134592.38</v>
      </c>
    </row>
    <row r="21" spans="1:9" ht="15">
      <c r="A21" s="17">
        <v>12</v>
      </c>
      <c r="B21" s="29" t="s">
        <v>86</v>
      </c>
      <c r="C21" s="2" t="s">
        <v>9</v>
      </c>
      <c r="D21" s="36">
        <v>1491</v>
      </c>
      <c r="E21" s="10">
        <v>64</v>
      </c>
      <c r="F21" s="10">
        <v>150</v>
      </c>
      <c r="G21" s="10">
        <v>110</v>
      </c>
      <c r="H21" s="10">
        <f t="shared" si="1"/>
        <v>108</v>
      </c>
      <c r="I21" s="10">
        <f t="shared" si="0"/>
        <v>161028</v>
      </c>
    </row>
    <row r="22" spans="1:9" ht="15">
      <c r="A22" s="3" t="s">
        <v>7</v>
      </c>
      <c r="B22" s="7"/>
      <c r="C22" s="7"/>
      <c r="D22" s="7"/>
      <c r="E22" s="7"/>
      <c r="F22" s="7"/>
      <c r="G22" s="7"/>
      <c r="H22" s="7"/>
      <c r="I22" s="4">
        <f>SUM(I10:I21)</f>
        <v>13678031.769999998</v>
      </c>
    </row>
    <row r="23" ht="28.5" customHeight="1"/>
    <row r="24" spans="1:9" s="23" customFormat="1" ht="15.75">
      <c r="A24" s="48" t="s">
        <v>17</v>
      </c>
      <c r="B24" s="48"/>
      <c r="C24" s="48"/>
      <c r="D24" s="48"/>
      <c r="E24" s="48"/>
      <c r="F24" s="49" t="s">
        <v>23</v>
      </c>
      <c r="G24" s="49"/>
      <c r="H24" s="49"/>
      <c r="I24" s="49"/>
    </row>
  </sheetData>
  <sheetProtection/>
  <mergeCells count="12">
    <mergeCell ref="D8:D9"/>
    <mergeCell ref="E8:G8"/>
    <mergeCell ref="H8:H9"/>
    <mergeCell ref="I8:I9"/>
    <mergeCell ref="A24:E24"/>
    <mergeCell ref="F24:I24"/>
    <mergeCell ref="G1:J1"/>
    <mergeCell ref="B5:I5"/>
    <mergeCell ref="B6:I6"/>
    <mergeCell ref="A8:A9"/>
    <mergeCell ref="B8:B9"/>
    <mergeCell ref="C8:C9"/>
  </mergeCell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zoomScaleSheetLayoutView="85" workbookViewId="0" topLeftCell="A1">
      <selection activeCell="K11" sqref="K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9.140625" style="0" customWidth="1"/>
    <col min="5" max="5" width="9.8515625" style="0" customWidth="1"/>
    <col min="7" max="7" width="9.8515625" style="0" customWidth="1"/>
    <col min="8" max="8" width="10.8515625" style="0" customWidth="1"/>
    <col min="9" max="9" width="13.28125" style="0" customWidth="1"/>
    <col min="10" max="10" width="9.140625" style="0" customWidth="1"/>
  </cols>
  <sheetData>
    <row r="1" spans="6:9" ht="15">
      <c r="F1" s="45"/>
      <c r="G1" s="45"/>
      <c r="H1" s="45" t="s">
        <v>12</v>
      </c>
      <c r="I1" s="45"/>
    </row>
    <row r="2" spans="7:9" ht="15">
      <c r="G2" s="37"/>
      <c r="H2" s="45" t="s">
        <v>96</v>
      </c>
      <c r="I2" s="37"/>
    </row>
    <row r="3" spans="7:9" ht="15">
      <c r="G3" s="37"/>
      <c r="H3" s="37"/>
      <c r="I3" s="37"/>
    </row>
    <row r="5" spans="1:9" ht="30.75" customHeight="1">
      <c r="A5" s="1"/>
      <c r="B5" s="58" t="s">
        <v>87</v>
      </c>
      <c r="C5" s="51"/>
      <c r="D5" s="51"/>
      <c r="E5" s="51"/>
      <c r="F5" s="51"/>
      <c r="G5" s="51"/>
      <c r="H5" s="51"/>
      <c r="I5" s="51"/>
    </row>
    <row r="6" spans="1:9" ht="15.75">
      <c r="A6" s="1"/>
      <c r="B6" s="52" t="s">
        <v>0</v>
      </c>
      <c r="C6" s="52"/>
      <c r="D6" s="52"/>
      <c r="E6" s="52"/>
      <c r="F6" s="52"/>
      <c r="G6" s="52"/>
      <c r="H6" s="52"/>
      <c r="I6" s="5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53" t="s">
        <v>1</v>
      </c>
      <c r="B8" s="54" t="s">
        <v>2</v>
      </c>
      <c r="C8" s="46" t="s">
        <v>3</v>
      </c>
      <c r="D8" s="46" t="s">
        <v>4</v>
      </c>
      <c r="E8" s="55" t="s">
        <v>8</v>
      </c>
      <c r="F8" s="56"/>
      <c r="G8" s="57"/>
      <c r="H8" s="46" t="s">
        <v>6</v>
      </c>
      <c r="I8" s="47" t="s">
        <v>5</v>
      </c>
    </row>
    <row r="9" spans="1:9" ht="173.25" customHeight="1">
      <c r="A9" s="53"/>
      <c r="B9" s="54"/>
      <c r="C9" s="46"/>
      <c r="D9" s="46"/>
      <c r="E9" s="8" t="s">
        <v>88</v>
      </c>
      <c r="F9" s="8" t="s">
        <v>73</v>
      </c>
      <c r="G9" s="8" t="s">
        <v>74</v>
      </c>
      <c r="H9" s="46"/>
      <c r="I9" s="47"/>
    </row>
    <row r="10" spans="1:9" ht="24" customHeight="1">
      <c r="A10" s="38">
        <v>1</v>
      </c>
      <c r="B10" s="39" t="s">
        <v>89</v>
      </c>
      <c r="C10" s="2" t="s">
        <v>9</v>
      </c>
      <c r="D10" s="40">
        <v>62373</v>
      </c>
      <c r="E10" s="41">
        <v>39.5</v>
      </c>
      <c r="F10" s="41">
        <v>74</v>
      </c>
      <c r="G10" s="41">
        <v>60</v>
      </c>
      <c r="H10" s="41">
        <f>ROUND(AVERAGE(E10:G10),2)</f>
        <v>57.83</v>
      </c>
      <c r="I10" s="20">
        <f>ROUND(H10*D10,2)</f>
        <v>3607030.59</v>
      </c>
    </row>
    <row r="11" spans="1:9" ht="24" customHeight="1">
      <c r="A11" s="42">
        <v>2</v>
      </c>
      <c r="B11" s="39" t="s">
        <v>90</v>
      </c>
      <c r="C11" s="2" t="s">
        <v>9</v>
      </c>
      <c r="D11" s="40">
        <v>36316</v>
      </c>
      <c r="E11" s="41">
        <v>69.8</v>
      </c>
      <c r="F11" s="41">
        <v>80</v>
      </c>
      <c r="G11" s="41">
        <v>65</v>
      </c>
      <c r="H11" s="41">
        <f>ROUND(AVERAGE(E11:G11),2)</f>
        <v>71.6</v>
      </c>
      <c r="I11" s="20">
        <f>ROUND(H11*D11,2)</f>
        <v>2600225.6</v>
      </c>
    </row>
    <row r="12" spans="1:9" ht="24" customHeight="1">
      <c r="A12" s="38">
        <v>3</v>
      </c>
      <c r="B12" s="39" t="s">
        <v>91</v>
      </c>
      <c r="C12" s="2" t="s">
        <v>9</v>
      </c>
      <c r="D12" s="40">
        <v>4286</v>
      </c>
      <c r="E12" s="41">
        <v>77.5</v>
      </c>
      <c r="F12" s="41">
        <v>85</v>
      </c>
      <c r="G12" s="41">
        <v>75</v>
      </c>
      <c r="H12" s="41">
        <f>ROUND(AVERAGE(E12:G12),2)</f>
        <v>79.17</v>
      </c>
      <c r="I12" s="20">
        <f>ROUND(H12*D12,2)</f>
        <v>339322.62</v>
      </c>
    </row>
    <row r="13" spans="1:9" ht="24" customHeight="1">
      <c r="A13" s="38">
        <v>4</v>
      </c>
      <c r="B13" s="39" t="s">
        <v>92</v>
      </c>
      <c r="C13" s="2" t="s">
        <v>9</v>
      </c>
      <c r="D13" s="40">
        <v>26459</v>
      </c>
      <c r="E13" s="41">
        <v>60.9</v>
      </c>
      <c r="F13" s="41">
        <v>73</v>
      </c>
      <c r="G13" s="41">
        <v>65</v>
      </c>
      <c r="H13" s="41">
        <f>ROUND(AVERAGE(E13:G13),2)</f>
        <v>66.3</v>
      </c>
      <c r="I13" s="20">
        <f>ROUND(H13*D13,2)</f>
        <v>1754231.7</v>
      </c>
    </row>
    <row r="14" spans="1:9" ht="24" customHeight="1">
      <c r="A14" s="43" t="s">
        <v>7</v>
      </c>
      <c r="B14" s="7"/>
      <c r="C14" s="7"/>
      <c r="D14" s="7"/>
      <c r="E14" s="7"/>
      <c r="F14" s="7"/>
      <c r="G14" s="7"/>
      <c r="H14" s="7"/>
      <c r="I14" s="4">
        <f>SUM(I10:I13)</f>
        <v>8300810.51</v>
      </c>
    </row>
    <row r="16" ht="18" customHeight="1"/>
    <row r="17" spans="1:9" s="23" customFormat="1" ht="15.75">
      <c r="A17" s="48" t="s">
        <v>17</v>
      </c>
      <c r="B17" s="48"/>
      <c r="C17" s="48"/>
      <c r="D17" s="48"/>
      <c r="E17" s="48"/>
      <c r="F17" s="49" t="s">
        <v>23</v>
      </c>
      <c r="G17" s="49"/>
      <c r="H17" s="49"/>
      <c r="I17" s="49"/>
    </row>
  </sheetData>
  <sheetProtection/>
  <mergeCells count="11">
    <mergeCell ref="D8:D9"/>
    <mergeCell ref="E8:G8"/>
    <mergeCell ref="H8:H9"/>
    <mergeCell ref="I8:I9"/>
    <mergeCell ref="A17:E17"/>
    <mergeCell ref="F17:I17"/>
    <mergeCell ref="B5:I5"/>
    <mergeCell ref="B6:I6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zoomScaleSheetLayoutView="85" workbookViewId="0" topLeftCell="A4">
      <selection activeCell="I10" sqref="I10:I11"/>
    </sheetView>
  </sheetViews>
  <sheetFormatPr defaultColWidth="9.140625" defaultRowHeight="15"/>
  <cols>
    <col min="1" max="1" width="4.00390625" style="0" customWidth="1"/>
    <col min="2" max="2" width="23.57421875" style="0" customWidth="1"/>
    <col min="3" max="3" width="8.8515625" style="0" customWidth="1"/>
    <col min="4" max="4" width="9.140625" style="0" customWidth="1"/>
    <col min="5" max="7" width="9.8515625" style="0" customWidth="1"/>
    <col min="8" max="8" width="10.8515625" style="0" customWidth="1"/>
    <col min="9" max="9" width="12.421875" style="0" customWidth="1"/>
  </cols>
  <sheetData>
    <row r="1" spans="7:10" ht="15">
      <c r="G1" s="37" t="s">
        <v>12</v>
      </c>
      <c r="H1" s="37"/>
      <c r="I1" s="37"/>
      <c r="J1" s="37"/>
    </row>
    <row r="2" spans="7:10" ht="15">
      <c r="G2" s="37" t="s">
        <v>13</v>
      </c>
      <c r="H2" s="37"/>
      <c r="I2" s="37"/>
      <c r="J2" s="37"/>
    </row>
    <row r="3" spans="7:10" ht="15">
      <c r="G3" s="37" t="s">
        <v>18</v>
      </c>
      <c r="H3" s="37"/>
      <c r="I3" s="37"/>
      <c r="J3" s="37"/>
    </row>
    <row r="5" spans="1:9" ht="36" customHeight="1">
      <c r="A5" s="1"/>
      <c r="B5" s="58" t="s">
        <v>93</v>
      </c>
      <c r="C5" s="51"/>
      <c r="D5" s="51"/>
      <c r="E5" s="51"/>
      <c r="F5" s="51"/>
      <c r="G5" s="51"/>
      <c r="H5" s="51"/>
      <c r="I5" s="51"/>
    </row>
    <row r="6" spans="1:9" ht="33" customHeight="1">
      <c r="A6" s="1"/>
      <c r="B6" s="52" t="s">
        <v>0</v>
      </c>
      <c r="C6" s="52"/>
      <c r="D6" s="52"/>
      <c r="E6" s="52"/>
      <c r="F6" s="52"/>
      <c r="G6" s="52"/>
      <c r="H6" s="52"/>
      <c r="I6" s="5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53" t="s">
        <v>1</v>
      </c>
      <c r="B8" s="54" t="s">
        <v>2</v>
      </c>
      <c r="C8" s="46" t="s">
        <v>3</v>
      </c>
      <c r="D8" s="46" t="s">
        <v>4</v>
      </c>
      <c r="E8" s="59" t="s">
        <v>8</v>
      </c>
      <c r="F8" s="60"/>
      <c r="G8" s="60"/>
      <c r="H8" s="46" t="s">
        <v>6</v>
      </c>
      <c r="I8" s="47" t="s">
        <v>5</v>
      </c>
    </row>
    <row r="9" spans="1:9" ht="173.25" customHeight="1">
      <c r="A9" s="53"/>
      <c r="B9" s="54"/>
      <c r="C9" s="46"/>
      <c r="D9" s="46"/>
      <c r="E9" s="8" t="s">
        <v>16</v>
      </c>
      <c r="F9" s="8" t="s">
        <v>73</v>
      </c>
      <c r="G9" s="8" t="s">
        <v>74</v>
      </c>
      <c r="H9" s="46"/>
      <c r="I9" s="47"/>
    </row>
    <row r="10" spans="1:9" ht="24" customHeight="1">
      <c r="A10" s="38">
        <v>1</v>
      </c>
      <c r="B10" s="12" t="s">
        <v>94</v>
      </c>
      <c r="C10" s="15" t="s">
        <v>9</v>
      </c>
      <c r="D10" s="40">
        <v>16780</v>
      </c>
      <c r="E10" s="44">
        <v>64.5</v>
      </c>
      <c r="F10" s="44">
        <v>76.9</v>
      </c>
      <c r="G10" s="44">
        <v>70</v>
      </c>
      <c r="H10" s="44">
        <f>ROUND(AVERAGE(E10:G10),2)</f>
        <v>70.47</v>
      </c>
      <c r="I10" s="24">
        <f>ROUND(H10*D10,2)</f>
        <v>1182486.6</v>
      </c>
    </row>
    <row r="11" spans="1:9" ht="24" customHeight="1">
      <c r="A11" s="42">
        <v>2</v>
      </c>
      <c r="B11" s="12" t="s">
        <v>95</v>
      </c>
      <c r="C11" s="15" t="s">
        <v>9</v>
      </c>
      <c r="D11" s="40">
        <v>14582</v>
      </c>
      <c r="E11" s="44">
        <v>63.7</v>
      </c>
      <c r="F11" s="44">
        <v>68</v>
      </c>
      <c r="G11" s="44">
        <v>60</v>
      </c>
      <c r="H11" s="44">
        <f>ROUND(AVERAGE(E11:G11),2)</f>
        <v>63.9</v>
      </c>
      <c r="I11" s="24">
        <f>ROUND(H11*D11,2)</f>
        <v>931789.8</v>
      </c>
    </row>
    <row r="12" spans="1:9" ht="24" customHeight="1">
      <c r="A12" s="43" t="s">
        <v>7</v>
      </c>
      <c r="B12" s="7"/>
      <c r="C12" s="7"/>
      <c r="D12" s="7"/>
      <c r="E12" s="7"/>
      <c r="F12" s="7"/>
      <c r="G12" s="7"/>
      <c r="H12" s="7"/>
      <c r="I12" s="4">
        <f>SUM(I10:I11)</f>
        <v>2114276.4000000004</v>
      </c>
    </row>
    <row r="14" ht="49.5" customHeight="1"/>
    <row r="15" spans="1:9" s="23" customFormat="1" ht="15.75">
      <c r="A15" s="48" t="s">
        <v>17</v>
      </c>
      <c r="B15" s="48"/>
      <c r="C15" s="48"/>
      <c r="D15" s="48"/>
      <c r="E15" s="48"/>
      <c r="F15" s="49" t="s">
        <v>55</v>
      </c>
      <c r="G15" s="49"/>
      <c r="H15" s="49"/>
      <c r="I15" s="49"/>
    </row>
  </sheetData>
  <sheetProtection/>
  <mergeCells count="11">
    <mergeCell ref="D8:D9"/>
    <mergeCell ref="E8:G8"/>
    <mergeCell ref="H8:H9"/>
    <mergeCell ref="I8:I9"/>
    <mergeCell ref="A15:E15"/>
    <mergeCell ref="F15:I15"/>
    <mergeCell ref="B5:I5"/>
    <mergeCell ref="B6:I6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="85" zoomScaleNormal="85" zoomScaleSheetLayoutView="85" zoomScalePageLayoutView="0" workbookViewId="0" topLeftCell="A1">
      <selection activeCell="A6" sqref="A6:J6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8.28125" style="0" customWidth="1"/>
    <col min="4" max="4" width="10.57421875" style="0" customWidth="1"/>
    <col min="5" max="5" width="14.421875" style="0" customWidth="1"/>
    <col min="6" max="6" width="10.28125" style="0" customWidth="1"/>
    <col min="8" max="8" width="11.8515625" style="0" customWidth="1"/>
    <col min="9" max="9" width="9.421875" style="0" customWidth="1"/>
    <col min="10" max="10" width="17.140625" style="0" customWidth="1"/>
  </cols>
  <sheetData>
    <row r="1" spans="7:10" ht="15">
      <c r="G1" s="45"/>
      <c r="H1" s="45"/>
      <c r="I1" s="45" t="s">
        <v>12</v>
      </c>
      <c r="J1" s="45"/>
    </row>
    <row r="2" spans="7:10" ht="15">
      <c r="G2" s="45"/>
      <c r="H2" s="45"/>
      <c r="I2" s="45" t="s">
        <v>96</v>
      </c>
      <c r="J2" s="45"/>
    </row>
    <row r="3" spans="7:10" ht="15">
      <c r="G3" s="45"/>
      <c r="H3" s="45"/>
      <c r="I3" s="45"/>
      <c r="J3" s="45"/>
    </row>
    <row r="4" ht="16.5" customHeight="1"/>
    <row r="5" spans="1:10" ht="30" customHeight="1">
      <c r="A5" s="58" t="s">
        <v>98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 customHeight="1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27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1.75" customHeight="1">
      <c r="A8" s="53" t="s">
        <v>1</v>
      </c>
      <c r="B8" s="54" t="s">
        <v>2</v>
      </c>
      <c r="C8" s="46" t="s">
        <v>3</v>
      </c>
      <c r="D8" s="46" t="s">
        <v>4</v>
      </c>
      <c r="E8" s="55" t="s">
        <v>8</v>
      </c>
      <c r="F8" s="56"/>
      <c r="G8" s="56"/>
      <c r="H8" s="57"/>
      <c r="I8" s="46" t="s">
        <v>6</v>
      </c>
      <c r="J8" s="46" t="s">
        <v>5</v>
      </c>
    </row>
    <row r="9" spans="1:10" ht="162" customHeight="1">
      <c r="A9" s="53"/>
      <c r="B9" s="54"/>
      <c r="C9" s="46"/>
      <c r="D9" s="46"/>
      <c r="E9" s="8" t="s">
        <v>16</v>
      </c>
      <c r="F9" s="8" t="s">
        <v>65</v>
      </c>
      <c r="G9" s="8" t="s">
        <v>66</v>
      </c>
      <c r="H9" s="8" t="s">
        <v>15</v>
      </c>
      <c r="I9" s="46"/>
      <c r="J9" s="46"/>
    </row>
    <row r="10" spans="1:10" ht="24" customHeight="1">
      <c r="A10" s="11">
        <v>1</v>
      </c>
      <c r="B10" s="12" t="s">
        <v>10</v>
      </c>
      <c r="C10" s="2" t="s">
        <v>9</v>
      </c>
      <c r="D10" s="9">
        <v>71653</v>
      </c>
      <c r="E10" s="6">
        <v>215.7</v>
      </c>
      <c r="F10" s="6">
        <v>205</v>
      </c>
      <c r="G10" s="6">
        <v>207</v>
      </c>
      <c r="H10" s="6">
        <v>215</v>
      </c>
      <c r="I10" s="6">
        <f>ROUND(AVERAGE(E10:H10),2)</f>
        <v>210.68</v>
      </c>
      <c r="J10" s="10">
        <f>ROUND(I10*D10,2)</f>
        <v>15095854.04</v>
      </c>
    </row>
    <row r="11" spans="1:10" ht="24" customHeight="1">
      <c r="A11" s="13">
        <v>2</v>
      </c>
      <c r="B11" s="12" t="s">
        <v>11</v>
      </c>
      <c r="C11" s="2" t="s">
        <v>9</v>
      </c>
      <c r="D11" s="9">
        <v>5478</v>
      </c>
      <c r="E11" s="6">
        <v>262.2</v>
      </c>
      <c r="F11" s="6">
        <v>260</v>
      </c>
      <c r="G11" s="6">
        <v>262</v>
      </c>
      <c r="H11" s="6">
        <v>270</v>
      </c>
      <c r="I11" s="6">
        <f>ROUND(AVERAGE(E11:H11),2)</f>
        <v>263.55</v>
      </c>
      <c r="J11" s="10">
        <f>ROUND(I11*D11,2)</f>
        <v>1443726.9</v>
      </c>
    </row>
    <row r="12" spans="1:10" ht="24" customHeight="1">
      <c r="A12" s="3" t="s">
        <v>7</v>
      </c>
      <c r="B12" s="7"/>
      <c r="C12" s="7"/>
      <c r="D12" s="7"/>
      <c r="E12" s="7"/>
      <c r="F12" s="7"/>
      <c r="G12" s="7"/>
      <c r="H12" s="7"/>
      <c r="I12" s="7"/>
      <c r="J12" s="4">
        <f>SUM(J10:J11)</f>
        <v>16539580.94</v>
      </c>
    </row>
    <row r="15" spans="1:10" ht="28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28.5" customHeight="1">
      <c r="A16" s="61" t="s">
        <v>17</v>
      </c>
      <c r="B16" s="61"/>
      <c r="C16" s="61"/>
      <c r="D16" s="61"/>
      <c r="E16" s="61"/>
      <c r="F16" s="61"/>
      <c r="G16" s="14"/>
      <c r="H16" s="14"/>
      <c r="I16" s="62" t="s">
        <v>14</v>
      </c>
      <c r="J16" s="62"/>
    </row>
    <row r="17" spans="1:10" s="5" customFormat="1" ht="35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</row>
  </sheetData>
  <sheetProtection/>
  <mergeCells count="13">
    <mergeCell ref="A16:F16"/>
    <mergeCell ref="A5:J5"/>
    <mergeCell ref="A6:J6"/>
    <mergeCell ref="A17:J17"/>
    <mergeCell ref="A8:A9"/>
    <mergeCell ref="B8:B9"/>
    <mergeCell ref="C8:C9"/>
    <mergeCell ref="D8:D9"/>
    <mergeCell ref="I8:I9"/>
    <mergeCell ref="J8:J9"/>
    <mergeCell ref="A15:J15"/>
    <mergeCell ref="E8:H8"/>
    <mergeCell ref="I16:J16"/>
  </mergeCells>
  <printOptions horizontalCentered="1"/>
  <pageMargins left="0.31496062992125984" right="0.31496062992125984" top="0.9448818897637796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="85" zoomScaleNormal="85" zoomScaleSheetLayoutView="85" zoomScalePageLayoutView="0" workbookViewId="0" topLeftCell="A1">
      <selection activeCell="L10" sqref="L10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9.00390625" style="0" customWidth="1"/>
    <col min="5" max="5" width="12.421875" style="0" customWidth="1"/>
    <col min="6" max="8" width="9.140625" style="0" customWidth="1"/>
    <col min="9" max="9" width="10.8515625" style="0" customWidth="1"/>
    <col min="10" max="10" width="12.421875" style="0" customWidth="1"/>
    <col min="12" max="12" width="9.140625" style="0" customWidth="1"/>
  </cols>
  <sheetData>
    <row r="1" spans="8:10" ht="15">
      <c r="H1" s="50" t="s">
        <v>12</v>
      </c>
      <c r="I1" s="50"/>
      <c r="J1" s="50"/>
    </row>
    <row r="2" spans="8:10" ht="15">
      <c r="H2" s="45" t="s">
        <v>96</v>
      </c>
      <c r="I2" s="45"/>
      <c r="J2" s="45"/>
    </row>
    <row r="3" spans="8:10" ht="15">
      <c r="H3" s="45"/>
      <c r="I3" s="45"/>
      <c r="J3" s="45"/>
    </row>
    <row r="5" spans="1:10" ht="32.25" customHeight="1">
      <c r="A5" s="1"/>
      <c r="B5" s="58" t="s">
        <v>19</v>
      </c>
      <c r="C5" s="58"/>
      <c r="D5" s="58"/>
      <c r="E5" s="58"/>
      <c r="F5" s="58"/>
      <c r="G5" s="58"/>
      <c r="H5" s="58"/>
      <c r="I5" s="58"/>
      <c r="J5" s="58"/>
    </row>
    <row r="6" spans="1:10" ht="21.75" customHeight="1">
      <c r="A6" s="1"/>
      <c r="B6" s="52" t="s">
        <v>0</v>
      </c>
      <c r="C6" s="52"/>
      <c r="D6" s="52"/>
      <c r="E6" s="52"/>
      <c r="F6" s="52"/>
      <c r="G6" s="52"/>
      <c r="H6" s="52"/>
      <c r="I6" s="52"/>
      <c r="J6" s="52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53" t="s">
        <v>1</v>
      </c>
      <c r="B8" s="54" t="s">
        <v>2</v>
      </c>
      <c r="C8" s="46" t="s">
        <v>3</v>
      </c>
      <c r="D8" s="46" t="s">
        <v>4</v>
      </c>
      <c r="E8" s="55" t="s">
        <v>8</v>
      </c>
      <c r="F8" s="56"/>
      <c r="G8" s="56"/>
      <c r="H8" s="56"/>
      <c r="I8" s="46" t="s">
        <v>6</v>
      </c>
      <c r="J8" s="46" t="s">
        <v>5</v>
      </c>
    </row>
    <row r="9" spans="1:16" ht="161.25">
      <c r="A9" s="53"/>
      <c r="B9" s="54"/>
      <c r="C9" s="46"/>
      <c r="D9" s="46"/>
      <c r="E9" s="8" t="s">
        <v>16</v>
      </c>
      <c r="F9" s="8" t="s">
        <v>67</v>
      </c>
      <c r="G9" s="8" t="s">
        <v>68</v>
      </c>
      <c r="H9" s="8" t="s">
        <v>20</v>
      </c>
      <c r="I9" s="46"/>
      <c r="J9" s="46"/>
      <c r="P9" s="5"/>
    </row>
    <row r="10" spans="1:12" ht="24" customHeight="1">
      <c r="A10" s="17">
        <v>1</v>
      </c>
      <c r="B10" s="18" t="s">
        <v>27</v>
      </c>
      <c r="C10" s="15" t="s">
        <v>9</v>
      </c>
      <c r="D10" s="15">
        <v>22259</v>
      </c>
      <c r="E10" s="19">
        <v>122.1</v>
      </c>
      <c r="F10" s="19">
        <v>125</v>
      </c>
      <c r="G10" s="19">
        <v>127</v>
      </c>
      <c r="H10" s="19">
        <v>141.6</v>
      </c>
      <c r="I10" s="19">
        <f>ROUND(AVERAGE(E10:H10),2)</f>
        <v>128.93</v>
      </c>
      <c r="J10" s="20">
        <f>ROUND(I10*D10,2)</f>
        <v>2869852.87</v>
      </c>
      <c r="K10" s="25"/>
      <c r="L10" s="26"/>
    </row>
    <row r="11" spans="1:12" ht="24" customHeight="1">
      <c r="A11" s="21">
        <v>2</v>
      </c>
      <c r="B11" s="18" t="s">
        <v>28</v>
      </c>
      <c r="C11" s="15" t="s">
        <v>9</v>
      </c>
      <c r="D11" s="15">
        <v>16451</v>
      </c>
      <c r="E11" s="19">
        <v>124.7</v>
      </c>
      <c r="F11" s="19">
        <v>123</v>
      </c>
      <c r="G11" s="19">
        <v>125</v>
      </c>
      <c r="H11" s="19">
        <v>126.2</v>
      </c>
      <c r="I11" s="19">
        <f>ROUND(AVERAGE(E11:H11),2)</f>
        <v>124.73</v>
      </c>
      <c r="J11" s="20">
        <f>ROUND(I11*D11,2)</f>
        <v>2051933.23</v>
      </c>
      <c r="K11" s="25"/>
      <c r="L11" s="26"/>
    </row>
    <row r="12" spans="1:12" ht="24" customHeight="1">
      <c r="A12" s="17">
        <v>3</v>
      </c>
      <c r="B12" s="18" t="s">
        <v>29</v>
      </c>
      <c r="C12" s="15" t="s">
        <v>9</v>
      </c>
      <c r="D12" s="15">
        <v>19172</v>
      </c>
      <c r="E12" s="19">
        <v>112.2</v>
      </c>
      <c r="F12" s="19">
        <v>118</v>
      </c>
      <c r="G12" s="19">
        <v>120</v>
      </c>
      <c r="H12" s="19">
        <v>118</v>
      </c>
      <c r="I12" s="19">
        <f>ROUND(AVERAGE(E12:H12),2)</f>
        <v>117.05</v>
      </c>
      <c r="J12" s="20">
        <f>ROUND(I12*D12,2)</f>
        <v>2244082.6</v>
      </c>
      <c r="K12" s="25"/>
      <c r="L12" s="26"/>
    </row>
    <row r="13" spans="1:10" ht="24" customHeight="1">
      <c r="A13" s="3" t="s">
        <v>7</v>
      </c>
      <c r="B13" s="7"/>
      <c r="C13" s="7"/>
      <c r="D13" s="7"/>
      <c r="E13" s="7"/>
      <c r="F13" s="7"/>
      <c r="G13" s="7"/>
      <c r="H13" s="7"/>
      <c r="I13" s="7"/>
      <c r="J13" s="4">
        <f>SUM(J10:J12)</f>
        <v>7165868.699999999</v>
      </c>
    </row>
    <row r="16" spans="1:10" ht="15.75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28.5" customHeight="1">
      <c r="A17" s="61" t="s">
        <v>72</v>
      </c>
      <c r="B17" s="61"/>
      <c r="C17" s="61"/>
      <c r="D17" s="61"/>
      <c r="E17" s="14"/>
      <c r="F17" s="14"/>
      <c r="G17" s="14"/>
      <c r="H17" s="14"/>
      <c r="I17" s="64" t="s">
        <v>14</v>
      </c>
      <c r="J17" s="64"/>
    </row>
    <row r="18" spans="1:10" s="5" customFormat="1" ht="35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</sheetData>
  <sheetProtection/>
  <mergeCells count="14">
    <mergeCell ref="A16:J16"/>
    <mergeCell ref="A17:D17"/>
    <mergeCell ref="I17:J17"/>
    <mergeCell ref="A18:J18"/>
    <mergeCell ref="H1:J1"/>
    <mergeCell ref="B5:J5"/>
    <mergeCell ref="B6:J6"/>
    <mergeCell ref="A8:A9"/>
    <mergeCell ref="B8:B9"/>
    <mergeCell ref="C8:C9"/>
    <mergeCell ref="D8:D9"/>
    <mergeCell ref="E8:H8"/>
    <mergeCell ref="I8:I9"/>
    <mergeCell ref="J8:J9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="85" zoomScaleNormal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9.140625" style="0" customWidth="1"/>
    <col min="5" max="5" width="12.421875" style="0" customWidth="1"/>
    <col min="8" max="8" width="8.7109375" style="0" customWidth="1"/>
    <col min="9" max="9" width="12.421875" style="0" customWidth="1"/>
  </cols>
  <sheetData>
    <row r="1" spans="7:9" ht="15">
      <c r="G1" s="50" t="s">
        <v>12</v>
      </c>
      <c r="H1" s="50"/>
      <c r="I1" s="50"/>
    </row>
    <row r="2" spans="7:9" ht="15">
      <c r="G2" s="45" t="s">
        <v>96</v>
      </c>
      <c r="H2" s="45"/>
      <c r="I2" s="45"/>
    </row>
    <row r="3" spans="7:9" ht="15">
      <c r="G3" s="45"/>
      <c r="H3" s="45"/>
      <c r="I3" s="45"/>
    </row>
    <row r="5" spans="1:9" ht="36.75" customHeight="1">
      <c r="A5" s="1"/>
      <c r="B5" s="58" t="s">
        <v>24</v>
      </c>
      <c r="C5" s="51"/>
      <c r="D5" s="51"/>
      <c r="E5" s="51"/>
      <c r="F5" s="51"/>
      <c r="G5" s="51"/>
      <c r="H5" s="51"/>
      <c r="I5" s="51"/>
    </row>
    <row r="6" spans="1:9" ht="15.75">
      <c r="A6" s="1"/>
      <c r="B6" s="52" t="s">
        <v>0</v>
      </c>
      <c r="C6" s="52"/>
      <c r="D6" s="52"/>
      <c r="E6" s="52"/>
      <c r="F6" s="52"/>
      <c r="G6" s="52"/>
      <c r="H6" s="52"/>
      <c r="I6" s="5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53" t="s">
        <v>1</v>
      </c>
      <c r="B8" s="54" t="s">
        <v>2</v>
      </c>
      <c r="C8" s="46" t="s">
        <v>3</v>
      </c>
      <c r="D8" s="46" t="s">
        <v>4</v>
      </c>
      <c r="E8" s="59" t="s">
        <v>8</v>
      </c>
      <c r="F8" s="60"/>
      <c r="G8" s="60"/>
      <c r="H8" s="46" t="s">
        <v>6</v>
      </c>
      <c r="I8" s="46" t="s">
        <v>5</v>
      </c>
    </row>
    <row r="9" spans="1:16" ht="173.25" customHeight="1">
      <c r="A9" s="53"/>
      <c r="B9" s="54"/>
      <c r="C9" s="46"/>
      <c r="D9" s="46"/>
      <c r="E9" s="8" t="s">
        <v>16</v>
      </c>
      <c r="F9" s="8" t="s">
        <v>70</v>
      </c>
      <c r="G9" s="8" t="s">
        <v>69</v>
      </c>
      <c r="H9" s="46"/>
      <c r="I9" s="46"/>
      <c r="P9" t="s">
        <v>25</v>
      </c>
    </row>
    <row r="10" spans="1:9" ht="43.5" customHeight="1">
      <c r="A10" s="17">
        <v>1</v>
      </c>
      <c r="B10" s="15" t="s">
        <v>26</v>
      </c>
      <c r="C10" s="15" t="s">
        <v>9</v>
      </c>
      <c r="D10" s="9">
        <v>37663</v>
      </c>
      <c r="E10" s="24">
        <v>120.7</v>
      </c>
      <c r="F10" s="24">
        <v>115</v>
      </c>
      <c r="G10" s="24">
        <v>117</v>
      </c>
      <c r="H10" s="24">
        <f>ROUND(AVERAGE(E10:G10),2)</f>
        <v>117.57</v>
      </c>
      <c r="I10" s="24">
        <f>ROUND(H10*D10,2)</f>
        <v>4428038.91</v>
      </c>
    </row>
    <row r="11" spans="1:9" ht="27" customHeight="1">
      <c r="A11" s="3" t="s">
        <v>7</v>
      </c>
      <c r="B11" s="7"/>
      <c r="C11" s="7"/>
      <c r="D11" s="7"/>
      <c r="E11" s="7"/>
      <c r="F11" s="7"/>
      <c r="G11" s="7"/>
      <c r="H11" s="7"/>
      <c r="I11" s="4">
        <f>SUM(I10:I10)</f>
        <v>4428038.91</v>
      </c>
    </row>
    <row r="14" spans="1:9" s="23" customFormat="1" ht="15.75">
      <c r="A14" s="48" t="s">
        <v>17</v>
      </c>
      <c r="B14" s="48"/>
      <c r="C14" s="48"/>
      <c r="D14" s="48"/>
      <c r="E14" s="48"/>
      <c r="F14" s="49" t="s">
        <v>23</v>
      </c>
      <c r="G14" s="49"/>
      <c r="H14" s="49"/>
      <c r="I14" s="49"/>
    </row>
  </sheetData>
  <sheetProtection/>
  <mergeCells count="12">
    <mergeCell ref="G1:I1"/>
    <mergeCell ref="H8:H9"/>
    <mergeCell ref="I8:I9"/>
    <mergeCell ref="A14:E14"/>
    <mergeCell ref="F14:I14"/>
    <mergeCell ref="B5:I5"/>
    <mergeCell ref="B6:I6"/>
    <mergeCell ref="A8:A9"/>
    <mergeCell ref="B8:B9"/>
    <mergeCell ref="C8:C9"/>
    <mergeCell ref="D8:D9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9.140625" style="0" customWidth="1"/>
    <col min="5" max="5" width="12.57421875" style="0" customWidth="1"/>
    <col min="6" max="7" width="10.140625" style="0" customWidth="1"/>
    <col min="8" max="8" width="10.57421875" style="0" customWidth="1"/>
    <col min="9" max="9" width="13.7109375" style="0" customWidth="1"/>
    <col min="10" max="10" width="6.8515625" style="0" customWidth="1"/>
    <col min="11" max="11" width="5.421875" style="0" customWidth="1"/>
    <col min="12" max="12" width="6.00390625" style="0" customWidth="1"/>
    <col min="13" max="13" width="6.8515625" style="0" customWidth="1"/>
    <col min="14" max="14" width="7.140625" style="0" customWidth="1"/>
  </cols>
  <sheetData>
    <row r="1" spans="7:9" ht="15">
      <c r="G1" s="50" t="s">
        <v>12</v>
      </c>
      <c r="H1" s="50"/>
      <c r="I1" s="50"/>
    </row>
    <row r="2" spans="7:9" ht="15">
      <c r="G2" s="45" t="s">
        <v>96</v>
      </c>
      <c r="H2" s="45"/>
      <c r="I2" s="45"/>
    </row>
    <row r="3" spans="7:9" ht="15">
      <c r="G3" s="45"/>
      <c r="H3" s="45"/>
      <c r="I3" s="45"/>
    </row>
    <row r="4" ht="39" customHeight="1"/>
    <row r="5" spans="1:9" ht="35.25" customHeight="1">
      <c r="A5" s="1"/>
      <c r="B5" s="58" t="s">
        <v>64</v>
      </c>
      <c r="C5" s="58"/>
      <c r="D5" s="58"/>
      <c r="E5" s="58"/>
      <c r="F5" s="58"/>
      <c r="G5" s="58"/>
      <c r="H5" s="58"/>
      <c r="I5" s="58"/>
    </row>
    <row r="6" spans="1:9" ht="21" customHeight="1">
      <c r="A6" s="63" t="s">
        <v>0</v>
      </c>
      <c r="B6" s="63"/>
      <c r="C6" s="63"/>
      <c r="D6" s="63"/>
      <c r="E6" s="63"/>
      <c r="F6" s="63"/>
      <c r="G6" s="63"/>
      <c r="H6" s="63"/>
      <c r="I6" s="63"/>
    </row>
    <row r="7" spans="1:9" ht="29.25" customHeight="1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53" t="s">
        <v>1</v>
      </c>
      <c r="B8" s="54" t="s">
        <v>2</v>
      </c>
      <c r="C8" s="46" t="s">
        <v>3</v>
      </c>
      <c r="D8" s="46" t="s">
        <v>4</v>
      </c>
      <c r="E8" s="55" t="s">
        <v>8</v>
      </c>
      <c r="F8" s="56"/>
      <c r="G8" s="56"/>
      <c r="H8" s="46" t="s">
        <v>6</v>
      </c>
      <c r="I8" s="46" t="s">
        <v>5</v>
      </c>
    </row>
    <row r="9" spans="1:9" ht="173.25" customHeight="1">
      <c r="A9" s="53"/>
      <c r="B9" s="54"/>
      <c r="C9" s="46"/>
      <c r="D9" s="46"/>
      <c r="E9" s="8" t="s">
        <v>16</v>
      </c>
      <c r="F9" s="8" t="s">
        <v>70</v>
      </c>
      <c r="G9" s="8" t="s">
        <v>69</v>
      </c>
      <c r="H9" s="46"/>
      <c r="I9" s="46"/>
    </row>
    <row r="10" spans="1:9" ht="24" customHeight="1">
      <c r="A10" s="17">
        <v>1</v>
      </c>
      <c r="B10" s="18" t="s">
        <v>21</v>
      </c>
      <c r="C10" s="2" t="s">
        <v>22</v>
      </c>
      <c r="D10" s="9">
        <v>521250</v>
      </c>
      <c r="E10" s="19">
        <v>3.75</v>
      </c>
      <c r="F10" s="19">
        <v>4.3</v>
      </c>
      <c r="G10" s="19">
        <v>4.5</v>
      </c>
      <c r="H10" s="19">
        <f>ROUND(AVERAGE(E10:G10),2)</f>
        <v>4.18</v>
      </c>
      <c r="I10" s="20">
        <f>ROUND(H10*D10,2)</f>
        <v>2178825</v>
      </c>
    </row>
    <row r="11" spans="1:9" ht="24" customHeight="1">
      <c r="A11" s="22" t="s">
        <v>7</v>
      </c>
      <c r="B11" s="7"/>
      <c r="C11" s="7"/>
      <c r="D11" s="7"/>
      <c r="E11" s="7"/>
      <c r="F11" s="7"/>
      <c r="G11" s="7"/>
      <c r="H11" s="7"/>
      <c r="I11" s="4">
        <f>SUM(I10:I10)</f>
        <v>2178825</v>
      </c>
    </row>
    <row r="14" ht="38.25" customHeight="1"/>
    <row r="16" spans="1:9" s="23" customFormat="1" ht="15.75">
      <c r="A16" s="48" t="s">
        <v>17</v>
      </c>
      <c r="B16" s="48"/>
      <c r="C16" s="48"/>
      <c r="D16" s="48"/>
      <c r="E16" s="48"/>
      <c r="F16" s="49" t="s">
        <v>23</v>
      </c>
      <c r="G16" s="49"/>
      <c r="H16" s="49"/>
      <c r="I16" s="49"/>
    </row>
  </sheetData>
  <sheetProtection/>
  <mergeCells count="12">
    <mergeCell ref="D8:D9"/>
    <mergeCell ref="E8:G8"/>
    <mergeCell ref="G1:I1"/>
    <mergeCell ref="A6:I6"/>
    <mergeCell ref="H8:H9"/>
    <mergeCell ref="I8:I9"/>
    <mergeCell ref="A16:E16"/>
    <mergeCell ref="F16:I16"/>
    <mergeCell ref="B5:I5"/>
    <mergeCell ref="A8:A9"/>
    <mergeCell ref="B8:B9"/>
    <mergeCell ref="C8:C9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85" zoomScalePageLayoutView="0" workbookViewId="0" topLeftCell="A7">
      <selection activeCell="L9" sqref="L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7.8515625" style="0" customWidth="1"/>
    <col min="5" max="5" width="12.421875" style="0" customWidth="1"/>
    <col min="9" max="9" width="9.8515625" style="0" customWidth="1"/>
    <col min="10" max="10" width="12.7109375" style="0" customWidth="1"/>
    <col min="11" max="11" width="13.28125" style="0" customWidth="1"/>
  </cols>
  <sheetData>
    <row r="1" spans="9:11" ht="15">
      <c r="I1" s="50" t="s">
        <v>12</v>
      </c>
      <c r="J1" s="50"/>
      <c r="K1" s="50"/>
    </row>
    <row r="2" spans="9:11" ht="15">
      <c r="I2" s="45" t="s">
        <v>96</v>
      </c>
      <c r="J2" s="45"/>
      <c r="K2" s="45"/>
    </row>
    <row r="3" spans="9:11" ht="15">
      <c r="I3" s="50"/>
      <c r="J3" s="50"/>
      <c r="K3" s="50"/>
    </row>
    <row r="5" spans="1:11" ht="35.25" customHeight="1">
      <c r="A5" s="1"/>
      <c r="B5" s="58" t="s">
        <v>71</v>
      </c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1"/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1.5" customHeight="1">
      <c r="A8" s="53" t="s">
        <v>1</v>
      </c>
      <c r="B8" s="54" t="s">
        <v>2</v>
      </c>
      <c r="C8" s="46" t="s">
        <v>3</v>
      </c>
      <c r="D8" s="46" t="s">
        <v>4</v>
      </c>
      <c r="E8" s="8"/>
      <c r="F8" s="65" t="s">
        <v>8</v>
      </c>
      <c r="G8" s="65"/>
      <c r="H8" s="65"/>
      <c r="I8" s="65"/>
      <c r="J8" s="46" t="s">
        <v>6</v>
      </c>
      <c r="K8" s="46" t="s">
        <v>5</v>
      </c>
    </row>
    <row r="9" spans="1:11" ht="186.75" customHeight="1">
      <c r="A9" s="53"/>
      <c r="B9" s="54"/>
      <c r="C9" s="46"/>
      <c r="D9" s="46"/>
      <c r="E9" s="8" t="s">
        <v>16</v>
      </c>
      <c r="F9" s="8" t="s">
        <v>63</v>
      </c>
      <c r="G9" s="8" t="s">
        <v>62</v>
      </c>
      <c r="H9" s="8" t="s">
        <v>61</v>
      </c>
      <c r="I9" s="8" t="s">
        <v>60</v>
      </c>
      <c r="J9" s="46"/>
      <c r="K9" s="46"/>
    </row>
    <row r="10" spans="1:11" ht="15">
      <c r="A10" s="21">
        <v>1</v>
      </c>
      <c r="B10" s="29" t="s">
        <v>59</v>
      </c>
      <c r="C10" s="2" t="s">
        <v>9</v>
      </c>
      <c r="D10" s="34">
        <v>12079</v>
      </c>
      <c r="E10" s="6">
        <v>206.1</v>
      </c>
      <c r="F10" s="6">
        <v>222.46</v>
      </c>
      <c r="G10" s="6">
        <v>210</v>
      </c>
      <c r="H10" s="6">
        <v>235.2</v>
      </c>
      <c r="I10" s="6">
        <v>219</v>
      </c>
      <c r="J10" s="6">
        <f>ROUND(AVERAGE(E10:I10),2)</f>
        <v>218.55</v>
      </c>
      <c r="K10" s="6">
        <f>ROUND(J10*D10,2)</f>
        <v>2639865.45</v>
      </c>
    </row>
    <row r="11" spans="1:11" ht="15">
      <c r="A11" s="21">
        <v>2</v>
      </c>
      <c r="B11" s="29" t="s">
        <v>58</v>
      </c>
      <c r="C11" s="2" t="s">
        <v>9</v>
      </c>
      <c r="D11" s="34">
        <v>6595</v>
      </c>
      <c r="E11" s="6">
        <v>206.1</v>
      </c>
      <c r="F11" s="6">
        <v>206</v>
      </c>
      <c r="G11" s="6">
        <v>210</v>
      </c>
      <c r="H11" s="6">
        <v>217.9</v>
      </c>
      <c r="I11" s="6">
        <v>233</v>
      </c>
      <c r="J11" s="6">
        <f>ROUND(AVERAGE(E11:I11),2)</f>
        <v>214.6</v>
      </c>
      <c r="K11" s="6">
        <f>ROUND(J11*D11,2)</f>
        <v>1415287</v>
      </c>
    </row>
    <row r="12" spans="1:11" ht="15">
      <c r="A12" s="21">
        <v>3</v>
      </c>
      <c r="B12" s="29" t="s">
        <v>57</v>
      </c>
      <c r="C12" s="2" t="s">
        <v>9</v>
      </c>
      <c r="D12" s="34">
        <v>1076</v>
      </c>
      <c r="E12" s="6">
        <v>197.8</v>
      </c>
      <c r="F12" s="6">
        <v>195.7</v>
      </c>
      <c r="G12" s="6">
        <v>175</v>
      </c>
      <c r="H12" s="6">
        <v>215.3</v>
      </c>
      <c r="I12" s="6">
        <v>204</v>
      </c>
      <c r="J12" s="6">
        <f>ROUND(AVERAGE(E12:I12),2)</f>
        <v>197.56</v>
      </c>
      <c r="K12" s="6">
        <f>ROUND(J12*D12,2)</f>
        <v>212574.56</v>
      </c>
    </row>
    <row r="13" spans="1:11" ht="15">
      <c r="A13" s="21">
        <v>4</v>
      </c>
      <c r="B13" s="29" t="s">
        <v>56</v>
      </c>
      <c r="C13" s="2" t="s">
        <v>9</v>
      </c>
      <c r="D13" s="34">
        <v>1262</v>
      </c>
      <c r="E13" s="6">
        <v>173.2</v>
      </c>
      <c r="F13" s="6">
        <v>175</v>
      </c>
      <c r="G13" s="6">
        <v>180</v>
      </c>
      <c r="H13" s="6">
        <v>230</v>
      </c>
      <c r="I13" s="6">
        <v>190</v>
      </c>
      <c r="J13" s="6">
        <f>ROUND(AVERAGE(E13:I13),2)</f>
        <v>189.64</v>
      </c>
      <c r="K13" s="6">
        <f>ROUND(J13*D13,2)</f>
        <v>239325.68</v>
      </c>
    </row>
    <row r="14" spans="1:11" ht="15">
      <c r="A14" s="3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4">
        <f>SUM(K10:K13)</f>
        <v>4507052.6899999995</v>
      </c>
    </row>
    <row r="17" spans="1:11" ht="28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8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2" s="23" customFormat="1" ht="15.75">
      <c r="A19" s="48" t="s">
        <v>17</v>
      </c>
      <c r="B19" s="48"/>
      <c r="C19" s="48"/>
      <c r="D19" s="48"/>
      <c r="E19" s="48"/>
      <c r="J19" s="33" t="s">
        <v>55</v>
      </c>
      <c r="K19" s="33"/>
      <c r="L19" s="33"/>
    </row>
  </sheetData>
  <sheetProtection/>
  <mergeCells count="14">
    <mergeCell ref="I1:K1"/>
    <mergeCell ref="I3:K3"/>
    <mergeCell ref="B5:K5"/>
    <mergeCell ref="B6:K6"/>
    <mergeCell ref="A8:A9"/>
    <mergeCell ref="B8:B9"/>
    <mergeCell ref="C8:C9"/>
    <mergeCell ref="D8:D9"/>
    <mergeCell ref="F8:I8"/>
    <mergeCell ref="J8:J9"/>
    <mergeCell ref="K8:K9"/>
    <mergeCell ref="A17:K17"/>
    <mergeCell ref="A19:E19"/>
    <mergeCell ref="A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85" zoomScaleNormal="85" zoomScaleSheetLayoutView="85" zoomScalePageLayoutView="0" workbookViewId="0" topLeftCell="A1">
      <selection activeCell="O9" sqref="O9"/>
    </sheetView>
  </sheetViews>
  <sheetFormatPr defaultColWidth="9.140625" defaultRowHeight="15"/>
  <cols>
    <col min="1" max="1" width="4.00390625" style="0" customWidth="1"/>
    <col min="2" max="2" width="23.7109375" style="0" customWidth="1"/>
    <col min="3" max="3" width="18.421875" style="0" customWidth="1"/>
    <col min="4" max="4" width="8.8515625" style="0" customWidth="1"/>
    <col min="5" max="5" width="9.421875" style="0" customWidth="1"/>
    <col min="6" max="6" width="11.140625" style="0" customWidth="1"/>
    <col min="10" max="10" width="9.8515625" style="0" customWidth="1"/>
    <col min="11" max="11" width="10.8515625" style="0" customWidth="1"/>
    <col min="12" max="12" width="12.421875" style="0" customWidth="1"/>
    <col min="14" max="14" width="10.00390625" style="0" customWidth="1"/>
  </cols>
  <sheetData>
    <row r="1" spans="10:12" ht="15">
      <c r="J1" s="16" t="s">
        <v>12</v>
      </c>
      <c r="K1" s="16"/>
      <c r="L1" s="16"/>
    </row>
    <row r="2" spans="10:12" ht="15">
      <c r="J2" s="45" t="s">
        <v>96</v>
      </c>
      <c r="K2" s="16"/>
      <c r="L2" s="16"/>
    </row>
    <row r="3" spans="10:12" ht="15">
      <c r="J3" s="16"/>
      <c r="K3" s="16"/>
      <c r="L3" s="16"/>
    </row>
    <row r="4" ht="13.5" customHeight="1"/>
    <row r="5" spans="1:12" ht="15.75">
      <c r="A5" s="1"/>
      <c r="B5" s="51" t="s">
        <v>30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>
      <c r="A6" s="1"/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3.25" customHeight="1">
      <c r="A8" s="53" t="s">
        <v>1</v>
      </c>
      <c r="B8" s="54" t="s">
        <v>2</v>
      </c>
      <c r="C8" s="46" t="s">
        <v>31</v>
      </c>
      <c r="D8" s="46" t="s">
        <v>3</v>
      </c>
      <c r="E8" s="46" t="s">
        <v>4</v>
      </c>
      <c r="F8" s="55" t="s">
        <v>8</v>
      </c>
      <c r="G8" s="56"/>
      <c r="H8" s="56"/>
      <c r="I8" s="56"/>
      <c r="J8" s="57"/>
      <c r="K8" s="46" t="s">
        <v>6</v>
      </c>
      <c r="L8" s="46" t="s">
        <v>5</v>
      </c>
    </row>
    <row r="9" spans="1:12" ht="186.75" customHeight="1">
      <c r="A9" s="53"/>
      <c r="B9" s="54"/>
      <c r="C9" s="46"/>
      <c r="D9" s="46"/>
      <c r="E9" s="46"/>
      <c r="F9" s="27" t="s">
        <v>16</v>
      </c>
      <c r="G9" s="27" t="s">
        <v>32</v>
      </c>
      <c r="H9" s="27" t="s">
        <v>33</v>
      </c>
      <c r="I9" s="27" t="s">
        <v>34</v>
      </c>
      <c r="J9" s="8" t="s">
        <v>35</v>
      </c>
      <c r="K9" s="46"/>
      <c r="L9" s="46"/>
    </row>
    <row r="10" spans="1:12" ht="15">
      <c r="A10" s="21">
        <v>1</v>
      </c>
      <c r="B10" s="29" t="s">
        <v>36</v>
      </c>
      <c r="C10" s="29" t="s">
        <v>37</v>
      </c>
      <c r="D10" s="2" t="s">
        <v>9</v>
      </c>
      <c r="E10" s="9">
        <v>180017</v>
      </c>
      <c r="F10" s="19">
        <v>27</v>
      </c>
      <c r="G10" s="19">
        <v>26.26</v>
      </c>
      <c r="H10" s="19">
        <v>29.44</v>
      </c>
      <c r="I10" s="19">
        <v>26.22</v>
      </c>
      <c r="J10" s="19">
        <v>26.8</v>
      </c>
      <c r="K10" s="19">
        <f>ROUND(AVERAGE(F10:J10),2)</f>
        <v>27.14</v>
      </c>
      <c r="L10" s="19">
        <f aca="true" t="shared" si="0" ref="L10:L20">ROUND(K10*E10,2)</f>
        <v>4885661.38</v>
      </c>
    </row>
    <row r="11" spans="1:12" ht="15">
      <c r="A11" s="21">
        <v>2</v>
      </c>
      <c r="B11" s="29" t="s">
        <v>38</v>
      </c>
      <c r="C11" s="29" t="s">
        <v>39</v>
      </c>
      <c r="D11" s="2" t="s">
        <v>9</v>
      </c>
      <c r="E11" s="9">
        <v>90781</v>
      </c>
      <c r="F11" s="19">
        <v>28.5</v>
      </c>
      <c r="G11" s="19">
        <v>26.4</v>
      </c>
      <c r="H11" s="19">
        <v>30</v>
      </c>
      <c r="I11" s="19">
        <v>29.33</v>
      </c>
      <c r="J11" s="19">
        <v>28.3</v>
      </c>
      <c r="K11" s="19">
        <f aca="true" t="shared" si="1" ref="K11:K20">ROUND(AVERAGE(F11:J11),2)</f>
        <v>28.51</v>
      </c>
      <c r="L11" s="19">
        <f t="shared" si="0"/>
        <v>2588166.31</v>
      </c>
    </row>
    <row r="12" spans="1:12" ht="21" customHeight="1">
      <c r="A12" s="17">
        <v>3</v>
      </c>
      <c r="B12" s="29" t="s">
        <v>40</v>
      </c>
      <c r="C12" s="29" t="s">
        <v>41</v>
      </c>
      <c r="D12" s="2" t="s">
        <v>9</v>
      </c>
      <c r="E12" s="9">
        <v>76214</v>
      </c>
      <c r="F12" s="19">
        <v>44.6</v>
      </c>
      <c r="G12" s="19">
        <v>46.54</v>
      </c>
      <c r="H12" s="19">
        <v>55.56</v>
      </c>
      <c r="I12" s="19">
        <v>52.27</v>
      </c>
      <c r="J12" s="28">
        <v>44.7</v>
      </c>
      <c r="K12" s="19">
        <f t="shared" si="1"/>
        <v>48.73</v>
      </c>
      <c r="L12" s="19">
        <f t="shared" si="0"/>
        <v>3713908.22</v>
      </c>
    </row>
    <row r="13" spans="1:12" ht="15">
      <c r="A13" s="17">
        <v>4</v>
      </c>
      <c r="B13" s="29" t="s">
        <v>42</v>
      </c>
      <c r="C13" s="29" t="s">
        <v>43</v>
      </c>
      <c r="D13" s="2" t="s">
        <v>9</v>
      </c>
      <c r="E13" s="9">
        <v>10712</v>
      </c>
      <c r="F13" s="19">
        <v>88.8</v>
      </c>
      <c r="G13" s="28">
        <v>97.58</v>
      </c>
      <c r="H13" s="19">
        <v>93.33</v>
      </c>
      <c r="I13" s="19">
        <v>90</v>
      </c>
      <c r="J13" s="19">
        <v>85.6</v>
      </c>
      <c r="K13" s="19">
        <f t="shared" si="1"/>
        <v>91.06</v>
      </c>
      <c r="L13" s="19">
        <f t="shared" si="0"/>
        <v>975434.72</v>
      </c>
    </row>
    <row r="14" spans="1:12" ht="15">
      <c r="A14" s="21">
        <v>5</v>
      </c>
      <c r="B14" s="29" t="s">
        <v>44</v>
      </c>
      <c r="C14" s="29" t="s">
        <v>45</v>
      </c>
      <c r="D14" s="2" t="s">
        <v>9</v>
      </c>
      <c r="E14" s="9">
        <v>19012</v>
      </c>
      <c r="F14" s="19">
        <v>142.1</v>
      </c>
      <c r="G14" s="30"/>
      <c r="H14" s="19">
        <v>140</v>
      </c>
      <c r="I14" s="19">
        <v>146.16</v>
      </c>
      <c r="J14" s="19">
        <v>132.5</v>
      </c>
      <c r="K14" s="19">
        <f t="shared" si="1"/>
        <v>140.19</v>
      </c>
      <c r="L14" s="19">
        <f t="shared" si="0"/>
        <v>2665292.28</v>
      </c>
    </row>
    <row r="15" spans="1:12" ht="15">
      <c r="A15" s="21">
        <v>6</v>
      </c>
      <c r="B15" s="29" t="s">
        <v>44</v>
      </c>
      <c r="C15" s="29" t="s">
        <v>46</v>
      </c>
      <c r="D15" s="2" t="s">
        <v>9</v>
      </c>
      <c r="E15" s="9">
        <v>22042</v>
      </c>
      <c r="F15" s="19">
        <v>164.5</v>
      </c>
      <c r="G15" s="19">
        <v>207.41</v>
      </c>
      <c r="H15" s="19">
        <v>158.33</v>
      </c>
      <c r="I15" s="19">
        <v>166.67</v>
      </c>
      <c r="J15" s="19">
        <v>153.5</v>
      </c>
      <c r="K15" s="19">
        <f t="shared" si="1"/>
        <v>170.08</v>
      </c>
      <c r="L15" s="19">
        <f t="shared" si="0"/>
        <v>3748903.36</v>
      </c>
    </row>
    <row r="16" spans="1:12" ht="15">
      <c r="A16" s="17">
        <v>7</v>
      </c>
      <c r="B16" s="29" t="s">
        <v>47</v>
      </c>
      <c r="C16" s="29" t="s">
        <v>48</v>
      </c>
      <c r="D16" s="2" t="s">
        <v>9</v>
      </c>
      <c r="E16" s="9">
        <v>11824</v>
      </c>
      <c r="F16" s="19">
        <v>270</v>
      </c>
      <c r="G16" s="30"/>
      <c r="H16" s="19">
        <v>250</v>
      </c>
      <c r="I16" s="19">
        <v>264.56</v>
      </c>
      <c r="J16" s="19">
        <v>257.5</v>
      </c>
      <c r="K16" s="19">
        <f t="shared" si="1"/>
        <v>260.52</v>
      </c>
      <c r="L16" s="19">
        <f t="shared" si="0"/>
        <v>3080388.48</v>
      </c>
    </row>
    <row r="17" spans="1:12" ht="15">
      <c r="A17" s="17">
        <v>8</v>
      </c>
      <c r="B17" s="29" t="s">
        <v>49</v>
      </c>
      <c r="C17" s="29" t="s">
        <v>50</v>
      </c>
      <c r="D17" s="2" t="s">
        <v>9</v>
      </c>
      <c r="E17" s="9">
        <v>15382</v>
      </c>
      <c r="F17" s="19">
        <v>207</v>
      </c>
      <c r="G17" s="30"/>
      <c r="H17" s="19">
        <v>250</v>
      </c>
      <c r="I17" s="19">
        <v>258.75</v>
      </c>
      <c r="J17" s="19">
        <v>197.5</v>
      </c>
      <c r="K17" s="19">
        <f t="shared" si="1"/>
        <v>228.31</v>
      </c>
      <c r="L17" s="19">
        <f t="shared" si="0"/>
        <v>3511864.42</v>
      </c>
    </row>
    <row r="18" spans="1:12" ht="15">
      <c r="A18" s="21">
        <v>9</v>
      </c>
      <c r="B18" s="29" t="s">
        <v>49</v>
      </c>
      <c r="C18" s="29" t="s">
        <v>46</v>
      </c>
      <c r="D18" s="2" t="s">
        <v>9</v>
      </c>
      <c r="E18" s="9">
        <v>3860</v>
      </c>
      <c r="F18" s="19">
        <v>256.5</v>
      </c>
      <c r="G18" s="30"/>
      <c r="H18" s="19">
        <v>300</v>
      </c>
      <c r="I18" s="19">
        <v>289.18</v>
      </c>
      <c r="J18" s="28">
        <v>237.5</v>
      </c>
      <c r="K18" s="19">
        <f t="shared" si="1"/>
        <v>270.8</v>
      </c>
      <c r="L18" s="19">
        <f t="shared" si="0"/>
        <v>1045288</v>
      </c>
    </row>
    <row r="19" spans="1:12" ht="30">
      <c r="A19" s="21">
        <v>10</v>
      </c>
      <c r="B19" s="29" t="s">
        <v>51</v>
      </c>
      <c r="C19" s="29" t="s">
        <v>52</v>
      </c>
      <c r="D19" s="2" t="s">
        <v>22</v>
      </c>
      <c r="E19" s="9">
        <v>2700</v>
      </c>
      <c r="F19" s="19">
        <v>7.1</v>
      </c>
      <c r="G19" s="28">
        <v>6.88</v>
      </c>
      <c r="H19" s="19">
        <v>7.5</v>
      </c>
      <c r="I19" s="31"/>
      <c r="J19" s="28">
        <v>7.2</v>
      </c>
      <c r="K19" s="19">
        <f t="shared" si="1"/>
        <v>7.17</v>
      </c>
      <c r="L19" s="19">
        <f t="shared" si="0"/>
        <v>19359</v>
      </c>
    </row>
    <row r="20" spans="1:12" ht="15">
      <c r="A20" s="17">
        <v>11</v>
      </c>
      <c r="B20" s="29" t="s">
        <v>53</v>
      </c>
      <c r="C20" s="29" t="s">
        <v>54</v>
      </c>
      <c r="D20" s="2" t="s">
        <v>9</v>
      </c>
      <c r="E20" s="9">
        <v>7403</v>
      </c>
      <c r="F20" s="19">
        <v>46.3</v>
      </c>
      <c r="G20" s="30"/>
      <c r="H20" s="19">
        <v>75</v>
      </c>
      <c r="I20" s="32"/>
      <c r="J20" s="19">
        <v>65.5</v>
      </c>
      <c r="K20" s="19">
        <f t="shared" si="1"/>
        <v>62.27</v>
      </c>
      <c r="L20" s="19">
        <f t="shared" si="0"/>
        <v>460984.81</v>
      </c>
    </row>
    <row r="21" spans="1:12" ht="15">
      <c r="A21" s="3" t="s">
        <v>7</v>
      </c>
      <c r="B21" s="7"/>
      <c r="C21" s="7"/>
      <c r="D21" s="7"/>
      <c r="E21" s="6"/>
      <c r="F21" s="7"/>
      <c r="G21" s="7"/>
      <c r="H21" s="7"/>
      <c r="I21" s="7"/>
      <c r="J21" s="7"/>
      <c r="K21" s="7"/>
      <c r="L21" s="4">
        <f>SUM(L10:L20)</f>
        <v>26695250.98</v>
      </c>
    </row>
    <row r="24" spans="1:12" s="23" customFormat="1" ht="15.75">
      <c r="A24" s="48" t="s">
        <v>17</v>
      </c>
      <c r="B24" s="48"/>
      <c r="C24" s="48"/>
      <c r="D24" s="48"/>
      <c r="E24" s="48"/>
      <c r="J24" s="49" t="s">
        <v>55</v>
      </c>
      <c r="K24" s="49"/>
      <c r="L24" s="49"/>
    </row>
  </sheetData>
  <sheetProtection/>
  <mergeCells count="12">
    <mergeCell ref="E8:E9"/>
    <mergeCell ref="F8:J8"/>
    <mergeCell ref="K8:K9"/>
    <mergeCell ref="L8:L9"/>
    <mergeCell ref="A24:E24"/>
    <mergeCell ref="J24:L24"/>
    <mergeCell ref="B5:L5"/>
    <mergeCell ref="B6:L6"/>
    <mergeCell ref="A8:A9"/>
    <mergeCell ref="B8:B9"/>
    <mergeCell ref="C8:C9"/>
    <mergeCell ref="D8:D9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2012-12-19T13:17:56Z</cp:lastPrinted>
  <dcterms:created xsi:type="dcterms:W3CDTF">2012-05-14T14:53:32Z</dcterms:created>
  <dcterms:modified xsi:type="dcterms:W3CDTF">2012-12-19T13:18:11Z</dcterms:modified>
  <cp:category/>
  <cp:version/>
  <cp:contentType/>
  <cp:contentStatus/>
</cp:coreProperties>
</file>